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K:\MWT\KOMMISSIONEN\REPARATUR\Managementleitfaden_2021\Dokumente\Prozessmanagement\Kalkulationshilfsmittel\"/>
    </mc:Choice>
  </mc:AlternateContent>
  <xr:revisionPtr revIDLastSave="0" documentId="8_{4981237B-08E1-49C3-A457-B2F79AF0C2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_D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2" l="1"/>
  <c r="C3" i="2"/>
  <c r="C9" i="2" l="1"/>
  <c r="D23" i="2"/>
  <c r="C23" i="2"/>
  <c r="D22" i="2"/>
  <c r="D21" i="2"/>
  <c r="D20" i="2"/>
  <c r="D19" i="2"/>
  <c r="D18" i="2"/>
  <c r="D17" i="2"/>
  <c r="D13" i="2"/>
  <c r="D10" i="2"/>
  <c r="D9" i="2"/>
  <c r="D8" i="2"/>
  <c r="D6" i="2"/>
  <c r="C8" i="2"/>
  <c r="C22" i="2"/>
  <c r="C21" i="2"/>
  <c r="C20" i="2"/>
  <c r="C19" i="2"/>
  <c r="C18" i="2"/>
  <c r="C17" i="2"/>
  <c r="C13" i="2"/>
  <c r="C10" i="2"/>
  <c r="C6" i="2"/>
  <c r="B31" i="2"/>
  <c r="D31" i="2" l="1"/>
  <c r="C31" i="2"/>
</calcChain>
</file>

<file path=xl/sharedStrings.xml><?xml version="1.0" encoding="utf-8"?>
<sst xmlns="http://schemas.openxmlformats.org/spreadsheetml/2006/main" count="95" uniqueCount="66">
  <si>
    <t>Monat</t>
  </si>
  <si>
    <t>Betriebszeit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</si>
  <si>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</si>
  <si>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</si>
  <si>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</si>
  <si>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</si>
  <si>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</si>
  <si>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</si>
  <si>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</si>
  <si>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</si>
  <si>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November</t>
  </si>
  <si>
    <t>So</t>
  </si>
  <si>
    <t>01.01.</t>
  </si>
  <si>
    <t>Neujahr</t>
  </si>
  <si>
    <t>Mo</t>
  </si>
  <si>
    <t>02.01.</t>
  </si>
  <si>
    <t>Fr</t>
  </si>
  <si>
    <t>Karfreitag</t>
  </si>
  <si>
    <t>Ostermontag</t>
  </si>
  <si>
    <t>Do</t>
  </si>
  <si>
    <t>Auffahrt</t>
  </si>
  <si>
    <t>01.08.</t>
  </si>
  <si>
    <t>Bundesfeiertag</t>
  </si>
  <si>
    <t>Oktober</t>
  </si>
  <si>
    <t>25.12.</t>
  </si>
  <si>
    <t>Weihnachtstag</t>
  </si>
  <si>
    <t>26.12.</t>
  </si>
  <si>
    <t>Stephanstag</t>
  </si>
  <si>
    <t>Total</t>
  </si>
  <si>
    <t>arbeitsfreier Tag</t>
  </si>
  <si>
    <t>Pfingsten</t>
  </si>
  <si>
    <t>Feiertage gelten als zusätzliche arbeitsfreie Tage, wenn sie nicht auf einen Samstag oder Sonntag fallen.</t>
  </si>
  <si>
    <t>September</t>
  </si>
  <si>
    <t>Dezember</t>
  </si>
  <si>
    <t>Arbeitstage</t>
  </si>
  <si>
    <t>Ostern</t>
  </si>
  <si>
    <t>Di</t>
  </si>
  <si>
    <t>27.12.</t>
  </si>
  <si>
    <t>Betriebsferien</t>
  </si>
  <si>
    <t>Mi</t>
  </si>
  <si>
    <t>28.12.</t>
  </si>
  <si>
    <t>29.12.</t>
  </si>
  <si>
    <t>(Basis: 41h-Woche/1Tag = 8.2h; 42h-Woche/1 Tag = 8.4h)</t>
  </si>
  <si>
    <t>Sollstunden 41h</t>
  </si>
  <si>
    <t>Sollstunden 42h</t>
  </si>
  <si>
    <t>Berchtoldstag</t>
  </si>
  <si>
    <t>07.04.</t>
  </si>
  <si>
    <t>09.04.</t>
  </si>
  <si>
    <t>10.04.</t>
  </si>
  <si>
    <t>18.05.</t>
  </si>
  <si>
    <t>29.05.</t>
  </si>
  <si>
    <t>Pfingsmontag</t>
  </si>
  <si>
    <t>28.05.</t>
  </si>
  <si>
    <t>24.12.</t>
  </si>
  <si>
    <t>Heilig Abend</t>
  </si>
  <si>
    <t>Januar 2024</t>
  </si>
  <si>
    <t>19.05.</t>
  </si>
  <si>
    <t>Erster Arbeitstag im 2024: Mi 03.01.</t>
  </si>
  <si>
    <t>Brücke Auffahrt</t>
  </si>
  <si>
    <t>Feiertage und Teamanlässe</t>
  </si>
  <si>
    <t>31.07.</t>
  </si>
  <si>
    <t>Brücke Bundesfeier</t>
  </si>
  <si>
    <t>Betrieb geschlossen</t>
  </si>
  <si>
    <t>Letzter Arbeitstag im 2023: Fr 22.12.</t>
  </si>
  <si>
    <t>Sollarbeitszeit 2023 alle MA</t>
  </si>
  <si>
    <t>Beschäftigungsgrad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</si>
</sst>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2" tint="-0.499984740745262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Alignment="1"/>
    <xf numFmtId="0" fontId="5" fillId="0" borderId="5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7" fontId="9" fillId="0" borderId="10" xfId="0" quotePrefix="1" applyNumberFormat="1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top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" fontId="9" fillId="0" borderId="16" xfId="0" quotePrefix="1" applyNumberFormat="1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9" fontId="4" fillId="0" borderId="0" xfId="0" applyNumberFormat="1" applyFont="1" applyAlignment="1">
      <alignment horizontal="center" wrapText="1"/>
    </xf>
    <xf numFmtId="0" fontId="5" fillId="0" borderId="8" xfId="0" applyFont="1" applyBorder="1" applyAlignment="1">
      <alignment vertical="top" wrapText="1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topLeftCell="A5" zoomScaleNormal="100" workbookViewId="0">
      <selection activeCell="K18" sqref="K18"/>
    </sheetView>
  </sheetViews>
  <sheetFormatPr baseColWidth="10" defaultColWidth="11.42578125" defaultRowHeight="14.25" x14ac:dyDescent="0.25"/>
  <cols>
    <col min="1" max="1" width="11.5703125" style="2" customWidth="1"/>
    <col min="2" max="2" width="12.85546875" style="2" customWidth="1"/>
    <col min="3" max="4" width="11.85546875" style="2" customWidth="1"/>
    <col min="5" max="5" width="4.140625" style="2" customWidth="1"/>
    <col min="6" max="6" width="7.85546875" style="2" customWidth="1"/>
    <col min="7" max="7" width="17.140625" style="2" bestFit="1" customWidth="1"/>
    <col min="8" max="8" width="32.140625" style="2" bestFit="1" customWidth="1"/>
    <col min="9" max="16384" width="11.42578125" style="2"/>
  </cols>
  <sheetData>
    <row r="1" spans="1:8" s="1" customFormat="1" ht="24" customHeight="1" x14ac:dyDescent="0.25">
      <c r="A1" s="24" t="s">
        <v>64</v>
      </c>
      <c r="D1" s="83" t="s">
        <v>65</v>
      </c>
      <c r="E1" s="84"/>
      <c r="F1" s="84"/>
      <c r="G1" s="81">
        <v>1</v>
      </c>
      <c r="H1" s="24"/>
    </row>
    <row r="2" spans="1:8" ht="14.25" customHeight="1" x14ac:dyDescent="0.25">
      <c r="A2" s="7" t="s">
        <v>42</v>
      </c>
      <c r="B2" s="6"/>
      <c r="C2" s="6"/>
      <c r="D2" s="39"/>
      <c r="E2" s="6"/>
      <c r="F2" s="6"/>
      <c r="G2" s="6"/>
    </row>
    <row r="3" spans="1:8" x14ac:dyDescent="0.25">
      <c r="C3" s="56">
        <f>8.2*G1</f>
        <v>8.1999999999999993</v>
      </c>
      <c r="D3" s="56">
        <f>8.4*G1</f>
        <v>8.4</v>
      </c>
    </row>
    <row r="4" spans="1:8" ht="4.5" customHeight="1" x14ac:dyDescent="0.25">
      <c r="A4" s="31"/>
      <c r="B4" s="31"/>
      <c r="C4" s="31"/>
      <c r="D4" s="31"/>
      <c r="E4" s="31"/>
      <c r="F4" s="31"/>
      <c r="G4" s="31"/>
      <c r="H4" s="31"/>
    </row>
    <row r="5" spans="1:8" s="3" customFormat="1" ht="36" customHeight="1" x14ac:dyDescent="0.25">
      <c r="A5" s="30" t="s">
        <v>0</v>
      </c>
      <c r="B5" s="44" t="s">
        <v>34</v>
      </c>
      <c r="C5" s="44" t="s">
        <v>43</v>
      </c>
      <c r="D5" s="44" t="s">
        <v>44</v>
      </c>
      <c r="E5" s="82" t="s">
        <v>59</v>
      </c>
      <c r="F5" s="82"/>
      <c r="G5" s="82"/>
      <c r="H5" s="30" t="s">
        <v>1</v>
      </c>
    </row>
    <row r="6" spans="1:8" ht="16.5" customHeight="1" x14ac:dyDescent="0.25">
      <c r="A6" s="18" t="s">
        <v>2</v>
      </c>
      <c r="B6" s="50">
        <v>21</v>
      </c>
      <c r="C6" s="45">
        <f>B6*$C$3</f>
        <v>172.2</v>
      </c>
      <c r="D6" s="45">
        <f>B6*$D$3</f>
        <v>176.4</v>
      </c>
      <c r="E6" s="19" t="s">
        <v>11</v>
      </c>
      <c r="F6" s="18" t="s">
        <v>12</v>
      </c>
      <c r="G6" s="20" t="s">
        <v>13</v>
      </c>
      <c r="H6" s="19"/>
    </row>
    <row r="7" spans="1:8" ht="16.5" customHeight="1" x14ac:dyDescent="0.25">
      <c r="A7" s="15"/>
      <c r="B7" s="51"/>
      <c r="C7" s="46"/>
      <c r="D7" s="47"/>
      <c r="E7" s="17" t="s">
        <v>14</v>
      </c>
      <c r="F7" s="4" t="s">
        <v>15</v>
      </c>
      <c r="G7" s="16" t="s">
        <v>45</v>
      </c>
      <c r="H7" s="4" t="s">
        <v>29</v>
      </c>
    </row>
    <row r="8" spans="1:8" ht="15.75" customHeight="1" x14ac:dyDescent="0.25">
      <c r="A8" s="12" t="s">
        <v>3</v>
      </c>
      <c r="B8" s="52">
        <v>20</v>
      </c>
      <c r="C8" s="45">
        <f>B8*$C$3</f>
        <v>164</v>
      </c>
      <c r="D8" s="45">
        <f>B8*$D$3</f>
        <v>168</v>
      </c>
      <c r="E8" s="13"/>
      <c r="F8" s="12"/>
      <c r="G8" s="20"/>
      <c r="H8" s="12"/>
    </row>
    <row r="9" spans="1:8" ht="15.75" customHeight="1" x14ac:dyDescent="0.25">
      <c r="A9" s="12" t="s">
        <v>4</v>
      </c>
      <c r="B9" s="52">
        <v>23</v>
      </c>
      <c r="C9" s="45">
        <f>B9*$C$3</f>
        <v>188.6</v>
      </c>
      <c r="D9" s="45">
        <f>B9*$D$3</f>
        <v>193.20000000000002</v>
      </c>
      <c r="E9" s="66"/>
      <c r="F9" s="67"/>
      <c r="G9" s="68"/>
      <c r="H9" s="67"/>
    </row>
    <row r="10" spans="1:8" ht="16.5" customHeight="1" x14ac:dyDescent="0.25">
      <c r="A10" s="4" t="s">
        <v>5</v>
      </c>
      <c r="B10" s="53">
        <v>18</v>
      </c>
      <c r="C10" s="45">
        <f>B10*$C$3</f>
        <v>147.6</v>
      </c>
      <c r="D10" s="45">
        <f>B10*$D$3</f>
        <v>151.20000000000002</v>
      </c>
      <c r="E10" s="17" t="s">
        <v>16</v>
      </c>
      <c r="F10" s="18" t="s">
        <v>46</v>
      </c>
      <c r="G10" s="8" t="s">
        <v>17</v>
      </c>
      <c r="H10" s="4" t="s">
        <v>29</v>
      </c>
    </row>
    <row r="11" spans="1:8" ht="16.5" customHeight="1" x14ac:dyDescent="0.25">
      <c r="A11" s="4"/>
      <c r="B11" s="53"/>
      <c r="C11" s="47"/>
      <c r="D11" s="47"/>
      <c r="E11" s="17" t="s">
        <v>11</v>
      </c>
      <c r="F11" s="4" t="s">
        <v>47</v>
      </c>
      <c r="G11" s="8" t="s">
        <v>35</v>
      </c>
      <c r="H11" s="17"/>
    </row>
    <row r="12" spans="1:8" ht="16.5" customHeight="1" x14ac:dyDescent="0.25">
      <c r="A12" s="15"/>
      <c r="B12" s="51"/>
      <c r="C12" s="75"/>
      <c r="D12" s="75"/>
      <c r="E12" s="76" t="s">
        <v>14</v>
      </c>
      <c r="F12" s="15" t="s">
        <v>48</v>
      </c>
      <c r="G12" s="16" t="s">
        <v>18</v>
      </c>
      <c r="H12" s="15" t="s">
        <v>29</v>
      </c>
    </row>
    <row r="13" spans="1:8" ht="16.5" customHeight="1" x14ac:dyDescent="0.25">
      <c r="A13" s="4" t="s">
        <v>6</v>
      </c>
      <c r="B13" s="74">
        <v>21</v>
      </c>
      <c r="C13" s="47">
        <f>B13*$C$3</f>
        <v>172.2</v>
      </c>
      <c r="D13" s="71">
        <f>B13*$D$3</f>
        <v>176.4</v>
      </c>
      <c r="E13" s="73" t="s">
        <v>19</v>
      </c>
      <c r="F13" s="80" t="s">
        <v>49</v>
      </c>
      <c r="G13" s="79" t="s">
        <v>20</v>
      </c>
      <c r="H13" s="73" t="s">
        <v>29</v>
      </c>
    </row>
    <row r="14" spans="1:8" ht="16.5" customHeight="1" x14ac:dyDescent="0.25">
      <c r="A14" s="4"/>
      <c r="B14" s="53"/>
      <c r="C14" s="47"/>
      <c r="D14" s="71"/>
      <c r="E14" s="72" t="s">
        <v>16</v>
      </c>
      <c r="F14" s="29" t="s">
        <v>56</v>
      </c>
      <c r="G14" s="70" t="s">
        <v>58</v>
      </c>
      <c r="H14" s="72" t="s">
        <v>62</v>
      </c>
    </row>
    <row r="15" spans="1:8" ht="16.5" customHeight="1" x14ac:dyDescent="0.25">
      <c r="A15" s="4"/>
      <c r="B15" s="53"/>
      <c r="C15" s="47"/>
      <c r="D15" s="71"/>
      <c r="E15" s="72" t="s">
        <v>11</v>
      </c>
      <c r="F15" s="29" t="s">
        <v>52</v>
      </c>
      <c r="G15" s="70" t="s">
        <v>30</v>
      </c>
      <c r="H15" s="72"/>
    </row>
    <row r="16" spans="1:8" ht="16.5" customHeight="1" x14ac:dyDescent="0.25">
      <c r="A16" s="4"/>
      <c r="B16" s="53"/>
      <c r="C16" s="47"/>
      <c r="D16" s="47"/>
      <c r="E16" s="17" t="s">
        <v>14</v>
      </c>
      <c r="F16" s="4" t="s">
        <v>50</v>
      </c>
      <c r="G16" s="8" t="s">
        <v>51</v>
      </c>
      <c r="H16" s="4" t="s">
        <v>29</v>
      </c>
    </row>
    <row r="17" spans="1:8" ht="16.5" customHeight="1" x14ac:dyDescent="0.25">
      <c r="A17" s="18" t="s">
        <v>7</v>
      </c>
      <c r="B17" s="50">
        <v>22</v>
      </c>
      <c r="C17" s="45">
        <f>B17*$C$3</f>
        <v>180.39999999999998</v>
      </c>
      <c r="D17" s="45">
        <f>B17*$D$3</f>
        <v>184.8</v>
      </c>
      <c r="E17" s="19"/>
      <c r="F17" s="18"/>
      <c r="G17" s="20"/>
      <c r="H17" s="32"/>
    </row>
    <row r="18" spans="1:8" ht="15.75" customHeight="1" x14ac:dyDescent="0.25">
      <c r="A18" s="18" t="s">
        <v>8</v>
      </c>
      <c r="B18" s="50">
        <v>21</v>
      </c>
      <c r="C18" s="45">
        <f t="shared" ref="C18:C22" si="0">B18*$C$3</f>
        <v>172.2</v>
      </c>
      <c r="D18" s="45">
        <f t="shared" ref="D18:D22" si="1">B18*$D$3</f>
        <v>176.4</v>
      </c>
      <c r="E18" s="63" t="s">
        <v>16</v>
      </c>
      <c r="F18" s="64" t="s">
        <v>60</v>
      </c>
      <c r="G18" s="65" t="s">
        <v>61</v>
      </c>
      <c r="H18" s="63" t="s">
        <v>62</v>
      </c>
    </row>
    <row r="19" spans="1:8" ht="15.75" customHeight="1" x14ac:dyDescent="0.25">
      <c r="A19" s="12" t="s">
        <v>9</v>
      </c>
      <c r="B19" s="52">
        <v>22</v>
      </c>
      <c r="C19" s="45">
        <f t="shared" si="0"/>
        <v>180.39999999999998</v>
      </c>
      <c r="D19" s="45">
        <f t="shared" si="1"/>
        <v>184.8</v>
      </c>
      <c r="E19" s="13" t="s">
        <v>36</v>
      </c>
      <c r="F19" s="12" t="s">
        <v>21</v>
      </c>
      <c r="G19" s="14" t="s">
        <v>22</v>
      </c>
      <c r="H19" s="13" t="s">
        <v>29</v>
      </c>
    </row>
    <row r="20" spans="1:8" ht="16.5" customHeight="1" x14ac:dyDescent="0.25">
      <c r="A20" s="12" t="s">
        <v>32</v>
      </c>
      <c r="B20" s="52">
        <v>21</v>
      </c>
      <c r="C20" s="45">
        <f t="shared" si="0"/>
        <v>172.2</v>
      </c>
      <c r="D20" s="45">
        <f t="shared" si="1"/>
        <v>176.4</v>
      </c>
      <c r="E20" s="66"/>
      <c r="F20" s="67"/>
      <c r="G20" s="68"/>
      <c r="H20" s="66"/>
    </row>
    <row r="21" spans="1:8" ht="15.75" customHeight="1" x14ac:dyDescent="0.25">
      <c r="A21" s="12" t="s">
        <v>23</v>
      </c>
      <c r="B21" s="52">
        <v>22</v>
      </c>
      <c r="C21" s="45">
        <f t="shared" si="0"/>
        <v>180.39999999999998</v>
      </c>
      <c r="D21" s="45">
        <f t="shared" si="1"/>
        <v>184.8</v>
      </c>
      <c r="E21" s="13"/>
      <c r="F21" s="12"/>
      <c r="G21" s="14"/>
      <c r="H21" s="13"/>
    </row>
    <row r="22" spans="1:8" ht="15.75" customHeight="1" x14ac:dyDescent="0.25">
      <c r="A22" s="12" t="s">
        <v>10</v>
      </c>
      <c r="B22" s="52">
        <v>22</v>
      </c>
      <c r="C22" s="45">
        <f t="shared" si="0"/>
        <v>180.39999999999998</v>
      </c>
      <c r="D22" s="45">
        <f t="shared" si="1"/>
        <v>184.8</v>
      </c>
      <c r="E22" s="13"/>
      <c r="F22" s="12"/>
      <c r="G22" s="14"/>
      <c r="H22" s="13"/>
    </row>
    <row r="23" spans="1:8" ht="15.75" customHeight="1" x14ac:dyDescent="0.25">
      <c r="A23" s="4" t="s">
        <v>33</v>
      </c>
      <c r="B23" s="69">
        <v>19</v>
      </c>
      <c r="C23" s="45">
        <f t="shared" ref="C23" si="2">B23*$C$3</f>
        <v>155.79999999999998</v>
      </c>
      <c r="D23" s="45">
        <f t="shared" ref="D23" si="3">B23*$D$3</f>
        <v>159.6</v>
      </c>
      <c r="E23" s="17" t="s">
        <v>11</v>
      </c>
      <c r="F23" s="4" t="s">
        <v>53</v>
      </c>
      <c r="G23" s="8" t="s">
        <v>54</v>
      </c>
      <c r="H23" s="17"/>
    </row>
    <row r="24" spans="1:8" ht="16.5" customHeight="1" x14ac:dyDescent="0.25">
      <c r="A24" s="4"/>
      <c r="B24" s="53"/>
      <c r="C24" s="47"/>
      <c r="D24" s="47"/>
      <c r="E24" s="17" t="s">
        <v>14</v>
      </c>
      <c r="F24" s="4" t="s">
        <v>24</v>
      </c>
      <c r="G24" s="8" t="s">
        <v>25</v>
      </c>
      <c r="H24" s="17" t="s">
        <v>29</v>
      </c>
    </row>
    <row r="25" spans="1:8" ht="16.5" customHeight="1" x14ac:dyDescent="0.25">
      <c r="A25" s="4"/>
      <c r="B25" s="53"/>
      <c r="C25" s="47"/>
      <c r="D25" s="47"/>
      <c r="E25" s="17" t="s">
        <v>36</v>
      </c>
      <c r="F25" s="4" t="s">
        <v>26</v>
      </c>
      <c r="G25" s="8" t="s">
        <v>27</v>
      </c>
      <c r="H25" s="17" t="s">
        <v>29</v>
      </c>
    </row>
    <row r="26" spans="1:8" ht="16.5" customHeight="1" x14ac:dyDescent="0.25">
      <c r="A26" s="4"/>
      <c r="B26" s="53"/>
      <c r="C26" s="47"/>
      <c r="D26" s="47"/>
      <c r="E26" s="77" t="s">
        <v>39</v>
      </c>
      <c r="F26" s="37" t="s">
        <v>37</v>
      </c>
      <c r="G26" s="78" t="s">
        <v>38</v>
      </c>
      <c r="H26" s="77"/>
    </row>
    <row r="27" spans="1:8" ht="16.5" customHeight="1" x14ac:dyDescent="0.25">
      <c r="A27" s="4"/>
      <c r="B27" s="53"/>
      <c r="C27" s="47"/>
      <c r="D27" s="47"/>
      <c r="E27" s="77" t="s">
        <v>19</v>
      </c>
      <c r="F27" s="37" t="s">
        <v>40</v>
      </c>
      <c r="G27" s="78" t="s">
        <v>38</v>
      </c>
      <c r="H27" s="77"/>
    </row>
    <row r="28" spans="1:8" ht="16.5" customHeight="1" x14ac:dyDescent="0.25">
      <c r="A28" s="4"/>
      <c r="B28" s="53"/>
      <c r="C28" s="47"/>
      <c r="D28" s="47"/>
      <c r="E28" s="77" t="s">
        <v>16</v>
      </c>
      <c r="F28" s="37" t="s">
        <v>41</v>
      </c>
      <c r="G28" s="78" t="s">
        <v>38</v>
      </c>
      <c r="H28" s="77"/>
    </row>
    <row r="29" spans="1:8" ht="16.5" customHeight="1" x14ac:dyDescent="0.25">
      <c r="A29" s="40" t="s">
        <v>55</v>
      </c>
      <c r="B29" s="54"/>
      <c r="C29" s="48"/>
      <c r="D29" s="48"/>
      <c r="E29" s="41" t="s">
        <v>14</v>
      </c>
      <c r="F29" s="42" t="s">
        <v>12</v>
      </c>
      <c r="G29" s="43" t="s">
        <v>13</v>
      </c>
      <c r="H29" s="41" t="s">
        <v>29</v>
      </c>
    </row>
    <row r="30" spans="1:8" ht="16.5" customHeight="1" x14ac:dyDescent="0.25">
      <c r="A30" s="57"/>
      <c r="B30" s="58"/>
      <c r="C30" s="59"/>
      <c r="D30" s="59"/>
      <c r="E30" s="60" t="s">
        <v>36</v>
      </c>
      <c r="F30" s="61" t="s">
        <v>15</v>
      </c>
      <c r="G30" s="62" t="s">
        <v>45</v>
      </c>
      <c r="H30" s="60" t="s">
        <v>29</v>
      </c>
    </row>
    <row r="31" spans="1:8" ht="21.75" customHeight="1" x14ac:dyDescent="0.25">
      <c r="A31" s="11" t="s">
        <v>28</v>
      </c>
      <c r="B31" s="55">
        <f>SUM(B6:B29)</f>
        <v>252</v>
      </c>
      <c r="C31" s="49">
        <f>SUM(C6:C27)</f>
        <v>2066.4</v>
      </c>
      <c r="D31" s="49">
        <f>SUM(D6:D27)</f>
        <v>2116.8000000000002</v>
      </c>
      <c r="E31" s="9"/>
      <c r="F31" s="25"/>
      <c r="G31" s="10"/>
      <c r="H31" s="9"/>
    </row>
    <row r="32" spans="1:8" ht="19.5" customHeight="1" x14ac:dyDescent="0.25">
      <c r="A32" s="5"/>
      <c r="B32" s="21"/>
      <c r="C32" s="22"/>
      <c r="D32" s="22"/>
      <c r="E32" s="4"/>
      <c r="F32" s="4"/>
      <c r="G32" s="4"/>
      <c r="H32" s="4"/>
    </row>
    <row r="33" spans="1:8" ht="16.5" customHeight="1" x14ac:dyDescent="0.25">
      <c r="A33" s="23" t="s">
        <v>31</v>
      </c>
      <c r="B33" s="21"/>
      <c r="C33" s="22"/>
      <c r="D33" s="22"/>
      <c r="E33" s="4"/>
      <c r="F33" s="4"/>
      <c r="G33" s="4"/>
      <c r="H33" s="4"/>
    </row>
    <row r="34" spans="1:8" ht="16.5" customHeight="1" x14ac:dyDescent="0.25">
      <c r="A34" s="23"/>
      <c r="B34" s="21"/>
      <c r="C34" s="22"/>
      <c r="D34" s="22"/>
      <c r="E34" s="4"/>
      <c r="F34" s="4"/>
      <c r="G34" s="4"/>
      <c r="H34" s="4"/>
    </row>
    <row r="35" spans="1:8" s="38" customFormat="1" ht="16.5" customHeight="1" x14ac:dyDescent="0.25">
      <c r="A35" s="33" t="s">
        <v>63</v>
      </c>
      <c r="B35" s="34"/>
      <c r="C35" s="35"/>
      <c r="D35" s="35"/>
      <c r="E35" s="36"/>
      <c r="F35" s="36"/>
      <c r="G35" s="37"/>
      <c r="H35" s="37"/>
    </row>
    <row r="36" spans="1:8" ht="16.5" customHeight="1" x14ac:dyDescent="0.25">
      <c r="A36" s="26" t="s">
        <v>57</v>
      </c>
      <c r="B36" s="27"/>
      <c r="C36" s="28"/>
      <c r="D36" s="28"/>
      <c r="E36" s="29"/>
      <c r="F36" s="29"/>
      <c r="G36" s="4"/>
      <c r="H36" s="4"/>
    </row>
  </sheetData>
  <mergeCells count="2">
    <mergeCell ref="E5:G5"/>
    <mergeCell ref="D1:F1"/>
  </mergeCells>
  <pageMargins left="0.70866141732283472" right="0.15748031496062992" top="1.0236220472440944" bottom="0.55118110236220474" header="0.43307086614173229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2023_DE</vt:lpstr>
    </vt:vector>
  </TitlesOfParts>
  <Company>Max Weishaupt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 TG Haenle Elisabeth</dc:creator>
  <cp:lastModifiedBy>Sacha Walther</cp:lastModifiedBy>
  <cp:lastPrinted>2022-09-05T06:04:53Z</cp:lastPrinted>
  <dcterms:created xsi:type="dcterms:W3CDTF">2016-11-15T09:09:31Z</dcterms:created>
  <dcterms:modified xsi:type="dcterms:W3CDTF">2023-01-13T14:08:02Z</dcterms:modified>
</cp:coreProperties>
</file>